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BD70BF96-0EA3-467D-ABA1-3688B44E9123}" xr6:coauthVersionLast="36" xr6:coauthVersionMax="36" xr10:uidLastSave="{00000000-0000-0000-0000-000000000000}"/>
  <bookViews>
    <workbookView xWindow="4056" yWindow="-156" windowWidth="13416" windowHeight="9252" xr2:uid="{00000000-000D-0000-FFFF-FFFF00000000}"/>
  </bookViews>
  <sheets>
    <sheet name="PM" sheetId="1" r:id="rId1"/>
  </sheets>
  <definedNames>
    <definedName name="_xlnm.Print_Area" localSheetId="0">PM!$A$1:$M$28</definedName>
  </definedNames>
  <calcPr calcId="191029"/>
</workbook>
</file>

<file path=xl/calcChain.xml><?xml version="1.0" encoding="utf-8"?>
<calcChain xmlns="http://schemas.openxmlformats.org/spreadsheetml/2006/main">
  <c r="K22" i="1" l="1"/>
  <c r="M24" i="1" l="1"/>
  <c r="L24" i="1"/>
  <c r="I24" i="1"/>
  <c r="H24" i="1"/>
  <c r="M23" i="1"/>
  <c r="L23" i="1"/>
  <c r="I23" i="1"/>
  <c r="H23" i="1"/>
  <c r="J22" i="1"/>
  <c r="M22" i="1" s="1"/>
  <c r="G22" i="1"/>
  <c r="G20" i="1" s="1"/>
  <c r="F22" i="1"/>
  <c r="M21" i="1"/>
  <c r="L21" i="1"/>
  <c r="I21" i="1"/>
  <c r="H21" i="1"/>
  <c r="L19" i="1"/>
  <c r="H19" i="1"/>
  <c r="M18" i="1"/>
  <c r="L18" i="1"/>
  <c r="I18" i="1"/>
  <c r="H18" i="1"/>
  <c r="M17" i="1"/>
  <c r="L17" i="1"/>
  <c r="I17" i="1"/>
  <c r="H17" i="1"/>
  <c r="M16" i="1"/>
  <c r="L16" i="1"/>
  <c r="I16" i="1"/>
  <c r="H16" i="1"/>
  <c r="K15" i="1"/>
  <c r="K10" i="1" s="1"/>
  <c r="K8" i="1" s="1"/>
  <c r="J15" i="1"/>
  <c r="G15" i="1"/>
  <c r="G10" i="1" s="1"/>
  <c r="G8" i="1" s="1"/>
  <c r="F15" i="1"/>
  <c r="M14" i="1"/>
  <c r="L14" i="1"/>
  <c r="I14" i="1"/>
  <c r="H14" i="1"/>
  <c r="M12" i="1"/>
  <c r="L12" i="1"/>
  <c r="I12" i="1"/>
  <c r="H12" i="1"/>
  <c r="L11" i="1"/>
  <c r="H11" i="1"/>
  <c r="M9" i="1"/>
  <c r="L9" i="1"/>
  <c r="I9" i="1"/>
  <c r="H9" i="1"/>
  <c r="J20" i="1" l="1"/>
  <c r="M15" i="1"/>
  <c r="K20" i="1"/>
  <c r="L22" i="1"/>
  <c r="I22" i="1"/>
  <c r="I15" i="1"/>
  <c r="M20" i="1"/>
  <c r="H22" i="1"/>
  <c r="F20" i="1"/>
  <c r="F10" i="1"/>
  <c r="J10" i="1"/>
  <c r="H15" i="1"/>
  <c r="L15" i="1"/>
  <c r="L20" i="1" l="1"/>
  <c r="H20" i="1"/>
  <c r="I20" i="1"/>
  <c r="J8" i="1"/>
  <c r="M10" i="1"/>
  <c r="L10" i="1"/>
  <c r="F8" i="1"/>
  <c r="I10" i="1"/>
  <c r="H10" i="1"/>
  <c r="M8" i="1" l="1"/>
  <c r="L8" i="1"/>
  <c r="I8" i="1"/>
  <c r="H8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<sst xmlns="http://schemas.openxmlformats.org/spreadsheetml/2006/main" count="37" uniqueCount="29">
  <si>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</si>
  <si>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</si>
  <si>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</si>
  <si>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</si>
  <si>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</si>
  <si>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</si>
  <si>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</si>
  <si>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</si>
  <si>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</si>
  <si>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</si>
  <si>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</si>
  <si>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</si>
  <si>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</si>
  <si>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</si>
  <si>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</si>
  <si>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</si>
  <si>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</si>
  <si>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</si>
  <si>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</si>
  <si>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</si>
  <si>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</si>
  <si>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</si>
  <si>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</si>
  <si>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</si>
  <si>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Mai 2022</t>
  </si>
  <si>
    <t>Mai</t>
  </si>
  <si>
    <t>Januar - Mai</t>
  </si>
  <si>
    <t>2021*)</t>
  </si>
  <si>
    <t xml:space="preserve"> 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</si>
</sst>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@\ *."/>
    <numFmt numFmtId="165" formatCode="#\ ###"/>
    <numFmt numFmtId="166" formatCode="0.0"/>
    <numFmt numFmtId="167" formatCode="#.0\ ###"/>
    <numFmt numFmtId="168" formatCode="_-* #,##0.00\ &quot;€&quot;_-;\-* #,##0.00\ &quot;€&quot;_-;_-* &quot;-&quot;??\ &quot;€&quot;_-;_-@_-"/>
    <numFmt numFmtId="174" formatCode="General\ \ ;\-General\ \ ;@\ *."/>
    <numFmt numFmtId="175" formatCode="#\ ###\ ##0\ \r"/>
    <numFmt numFmtId="176" formatCode="#\ ###\ ##0\ ;\-#\ ###\ ##0\ ;\-\ "/>
    <numFmt numFmtId="177" formatCode="#\ ###\ ##0.0000\ ;\-#\ ###\ ##0.0000\ ;\-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0"/>
      <name val="MS Sans Serif"/>
    </font>
    <font>
      <sz val="11"/>
      <name val="Times New Roman"/>
      <family val="1"/>
    </font>
    <font>
      <sz val="10"/>
      <name val="MS Sans Serif"/>
      <family val="2"/>
    </font>
    <font>
      <sz val="9"/>
      <color indexed="12"/>
      <name val="Arial"/>
      <family val="2"/>
    </font>
    <font>
      <sz val="9"/>
      <color indexed="17"/>
      <name val="Arial"/>
      <family val="2"/>
    </font>
    <font>
      <sz val="9"/>
      <color indexed="14"/>
      <name val="Arial"/>
      <family val="2"/>
    </font>
    <font>
      <b/>
      <sz val="9"/>
      <color indexed="10"/>
      <name val="Arial"/>
      <family val="2"/>
    </font>
    <font>
      <sz val="10"/>
      <color indexed="8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0" fillId="0" borderId="0"/>
    <xf numFmtId="176" fontId="13" fillId="0" borderId="0">
      <protection locked="0"/>
    </xf>
    <xf numFmtId="177" fontId="13" fillId="0" borderId="0">
      <protection locked="0"/>
    </xf>
    <xf numFmtId="177" fontId="14" fillId="0" borderId="0">
      <protection locked="0"/>
    </xf>
    <xf numFmtId="177" fontId="15" fillId="0" borderId="0">
      <protection locked="0"/>
    </xf>
    <xf numFmtId="177" fontId="16" fillId="0" borderId="0">
      <protection locked="0"/>
    </xf>
    <xf numFmtId="175" fontId="11" fillId="0" borderId="0">
      <protection locked="0"/>
    </xf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7" fillId="0" borderId="0"/>
    <xf numFmtId="174" fontId="11" fillId="0" borderId="0"/>
    <xf numFmtId="168" fontId="4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5" fontId="0" fillId="0" borderId="0" xfId="0" applyNumberFormat="1"/>
    <xf numFmtId="167" fontId="2" fillId="0" borderId="0" xfId="0" applyNumberFormat="1" applyFont="1"/>
    <xf numFmtId="166" fontId="5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3" xfId="0" applyFont="1" applyBorder="1"/>
    <xf numFmtId="165" fontId="6" fillId="0" borderId="0" xfId="0" applyNumberFormat="1" applyFont="1"/>
    <xf numFmtId="164" fontId="7" fillId="0" borderId="0" xfId="0" applyNumberFormat="1" applyFont="1" applyAlignment="1">
      <alignment horizontal="left"/>
    </xf>
    <xf numFmtId="0" fontId="7" fillId="0" borderId="4" xfId="0" applyFont="1" applyBorder="1"/>
    <xf numFmtId="165" fontId="7" fillId="0" borderId="0" xfId="0" applyNumberFormat="1" applyFont="1"/>
    <xf numFmtId="166" fontId="8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4" xfId="0" applyFont="1" applyBorder="1"/>
    <xf numFmtId="166" fontId="9" fillId="0" borderId="0" xfId="0" applyNumberFormat="1" applyFont="1"/>
    <xf numFmtId="164" fontId="6" fillId="0" borderId="0" xfId="0" applyNumberFormat="1" applyFont="1" applyAlignment="1">
      <alignment horizontal="left"/>
    </xf>
    <xf numFmtId="3" fontId="6" fillId="0" borderId="0" xfId="0" applyNumberFormat="1" applyFont="1" applyFill="1"/>
    <xf numFmtId="0" fontId="3" fillId="0" borderId="0" xfId="0" applyFont="1"/>
    <xf numFmtId="0" fontId="18" fillId="0" borderId="0" xfId="14" applyFont="1" applyFill="1" applyAlignment="1">
      <alignment horizontal="right"/>
    </xf>
  </cellXfs>
  <cellStyles count="18">
    <cellStyle name="# ### ##0" xfId="2" xr:uid="{00000000-0005-0000-0000-00002F000000}"/>
    <cellStyle name="# ### ##0,0000" xfId="3" xr:uid="{00000000-0005-0000-0000-000030000000}"/>
    <cellStyle name="# ### ##0,0000grün" xfId="4" xr:uid="{00000000-0005-0000-0000-000031000000}"/>
    <cellStyle name="# ### ##0,0000lila" xfId="5" xr:uid="{00000000-0005-0000-0000-000032000000}"/>
    <cellStyle name="# ### ##0,0000rot" xfId="6" xr:uid="{00000000-0005-0000-0000-000033000000}"/>
    <cellStyle name="berichtigtes Ergebnis" xfId="7" xr:uid="{00000000-0005-0000-0000-000034000000}"/>
    <cellStyle name="Standard" xfId="0" builtinId="0"/>
    <cellStyle name="Standard 2" xfId="8" xr:uid="{00000000-0005-0000-0000-000036000000}"/>
    <cellStyle name="Standard 2 2" xfId="9" xr:uid="{00000000-0005-0000-0000-000037000000}"/>
    <cellStyle name="Standard 2 2 2" xfId="10" xr:uid="{00000000-0005-0000-0000-000038000000}"/>
    <cellStyle name="Standard 3" xfId="11" xr:uid="{00000000-0005-0000-0000-000039000000}"/>
    <cellStyle name="Standard 3 2" xfId="12" xr:uid="{00000000-0005-0000-0000-00003A000000}"/>
    <cellStyle name="Standard 4" xfId="13" xr:uid="{00000000-0005-0000-0000-00003B000000}"/>
    <cellStyle name="Standard 5" xfId="14" xr:uid="{00000000-0005-0000-0000-00003C000000}"/>
    <cellStyle name="Standard 6" xfId="15" xr:uid="{00000000-0005-0000-0000-00003D000000}"/>
    <cellStyle name="Standard 7" xfId="1" xr:uid="{00000000-0005-0000-0000-000035000000}"/>
    <cellStyle name="Text mit Füllzeichen" xfId="16" xr:uid="{00000000-0005-0000-0000-00003F000000}"/>
    <cellStyle name="Währung 2" xfId="17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9"/>
  <sheetViews>
    <sheetView tabSelected="1" workbookViewId="0">
      <selection activeCell="M28" sqref="A1:M28"/>
    </sheetView>
  </sheetViews>
  <sheetFormatPr baseColWidth="10" defaultRowHeight="13.2" x14ac:dyDescent="0.25"/>
  <cols>
    <col min="1" max="2" width="3.6640625" customWidth="1"/>
    <col min="3" max="3" width="4.88671875" customWidth="1"/>
    <col min="4" max="4" width="25.77734375" customWidth="1"/>
    <col min="5" max="5" width="1" customWidth="1"/>
    <col min="6" max="13" width="7.6640625" customWidth="1"/>
  </cols>
  <sheetData>
    <row r="1" spans="1:14" x14ac:dyDescent="0.25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x14ac:dyDescent="0.25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ht="5.4" customHeight="1" x14ac:dyDescent="0.25"/>
    <row r="4" spans="1:14" ht="18.75" customHeight="1" x14ac:dyDescent="0.25">
      <c r="A4" s="7" t="s">
        <v>3</v>
      </c>
      <c r="B4" s="8"/>
      <c r="C4" s="8"/>
      <c r="D4" s="8"/>
      <c r="E4" s="9"/>
      <c r="F4" s="10" t="s">
        <v>25</v>
      </c>
      <c r="G4" s="10"/>
      <c r="H4" s="11" t="s">
        <v>0</v>
      </c>
      <c r="I4" s="12"/>
      <c r="J4" s="10" t="s">
        <v>26</v>
      </c>
      <c r="K4" s="10"/>
      <c r="L4" s="11" t="s">
        <v>0</v>
      </c>
      <c r="M4" s="12"/>
    </row>
    <row r="5" spans="1:14" ht="18.75" customHeight="1" x14ac:dyDescent="0.25">
      <c r="A5" s="13"/>
      <c r="B5" s="13"/>
      <c r="C5" s="13"/>
      <c r="D5" s="13"/>
      <c r="E5" s="14"/>
      <c r="F5" s="15">
        <v>2022</v>
      </c>
      <c r="G5" s="15" t="s">
        <v>27</v>
      </c>
      <c r="H5" s="11"/>
      <c r="I5" s="12"/>
      <c r="J5" s="15">
        <v>2022</v>
      </c>
      <c r="K5" s="15" t="s">
        <v>27</v>
      </c>
      <c r="L5" s="11"/>
      <c r="M5" s="12"/>
    </row>
    <row r="6" spans="1:14" ht="18.75" customHeight="1" x14ac:dyDescent="0.25">
      <c r="A6" s="16"/>
      <c r="B6" s="16"/>
      <c r="C6" s="16"/>
      <c r="D6" s="16"/>
      <c r="E6" s="17"/>
      <c r="F6" s="11" t="s">
        <v>2</v>
      </c>
      <c r="G6" s="11"/>
      <c r="H6" s="11"/>
      <c r="I6" s="18" t="s">
        <v>1</v>
      </c>
      <c r="J6" s="11" t="s">
        <v>2</v>
      </c>
      <c r="K6" s="11"/>
      <c r="L6" s="11"/>
      <c r="M6" s="18" t="s">
        <v>1</v>
      </c>
    </row>
    <row r="7" spans="1:14" ht="5.4" customHeight="1" x14ac:dyDescent="0.25">
      <c r="A7" s="19"/>
      <c r="B7" s="19"/>
      <c r="C7" s="19"/>
      <c r="D7" s="19"/>
      <c r="E7" s="20"/>
      <c r="F7" s="21"/>
      <c r="G7" s="21"/>
      <c r="H7" s="19"/>
      <c r="I7" s="19"/>
      <c r="J7" s="21"/>
      <c r="K7" s="21"/>
      <c r="L7" s="19"/>
      <c r="M7" s="19"/>
    </row>
    <row r="8" spans="1:14" s="1" customFormat="1" x14ac:dyDescent="0.25">
      <c r="A8" s="22" t="s">
        <v>14</v>
      </c>
      <c r="B8" s="22"/>
      <c r="C8" s="22"/>
      <c r="D8" s="22"/>
      <c r="E8" s="23"/>
      <c r="F8" s="24">
        <f>F9+F10</f>
        <v>34001</v>
      </c>
      <c r="G8" s="24">
        <f>G9+G10</f>
        <v>29211</v>
      </c>
      <c r="H8" s="24">
        <f>SUM(F8-G8)</f>
        <v>4790</v>
      </c>
      <c r="I8" s="25">
        <f>SUM(F8-G8)/G8%</f>
        <v>16.397932285782751</v>
      </c>
      <c r="J8" s="24">
        <f>J9+J10</f>
        <v>144400</v>
      </c>
      <c r="K8" s="24">
        <f>K9+K10</f>
        <v>127688</v>
      </c>
      <c r="L8" s="24">
        <f>SUM(J8-K8)</f>
        <v>16712</v>
      </c>
      <c r="M8" s="25">
        <f>SUM(J8-K8)/K8%</f>
        <v>13.088152371405299</v>
      </c>
      <c r="N8" s="3"/>
    </row>
    <row r="9" spans="1:14" x14ac:dyDescent="0.25">
      <c r="A9" s="19" t="s">
        <v>4</v>
      </c>
      <c r="B9" s="26" t="s">
        <v>5</v>
      </c>
      <c r="C9" s="26"/>
      <c r="D9" s="26"/>
      <c r="E9" s="27"/>
      <c r="F9" s="21">
        <v>4896</v>
      </c>
      <c r="G9" s="21">
        <v>3466</v>
      </c>
      <c r="H9" s="21">
        <f t="shared" ref="H9:H24" si="0">SUM(F9-G9)</f>
        <v>1430</v>
      </c>
      <c r="I9" s="28">
        <f t="shared" ref="I9:I24" si="1">SUM(F9-G9)/G9%</f>
        <v>41.257934218118876</v>
      </c>
      <c r="J9" s="21">
        <v>16504</v>
      </c>
      <c r="K9" s="21">
        <v>13696</v>
      </c>
      <c r="L9" s="21">
        <f t="shared" ref="L9:L24" si="2">SUM(J9-K9)</f>
        <v>2808</v>
      </c>
      <c r="M9" s="28">
        <f t="shared" ref="M9:M24" si="3">SUM(J9-K9)/K9%</f>
        <v>20.502336448598129</v>
      </c>
      <c r="N9" s="3"/>
    </row>
    <row r="10" spans="1:14" x14ac:dyDescent="0.25">
      <c r="A10" s="19"/>
      <c r="B10" s="26" t="s">
        <v>6</v>
      </c>
      <c r="C10" s="26"/>
      <c r="D10" s="26"/>
      <c r="E10" s="27"/>
      <c r="F10" s="21">
        <f>F12+F14+F15</f>
        <v>29105</v>
      </c>
      <c r="G10" s="21">
        <f>G12+G14+G15</f>
        <v>25745</v>
      </c>
      <c r="H10" s="21">
        <f t="shared" si="0"/>
        <v>3360</v>
      </c>
      <c r="I10" s="28">
        <f t="shared" si="1"/>
        <v>13.051077879199845</v>
      </c>
      <c r="J10" s="21">
        <f>J12+J14+J15</f>
        <v>127896</v>
      </c>
      <c r="K10" s="21">
        <f>K12+K14+K15</f>
        <v>113992</v>
      </c>
      <c r="L10" s="21">
        <f t="shared" si="2"/>
        <v>13904</v>
      </c>
      <c r="M10" s="28">
        <f t="shared" si="3"/>
        <v>12.197347182258403</v>
      </c>
      <c r="N10" s="3"/>
    </row>
    <row r="11" spans="1:14" x14ac:dyDescent="0.25">
      <c r="A11" s="19"/>
      <c r="B11" s="19" t="s">
        <v>4</v>
      </c>
      <c r="C11" s="19" t="s">
        <v>7</v>
      </c>
      <c r="D11" s="19"/>
      <c r="E11" s="27"/>
      <c r="F11" s="21"/>
      <c r="G11" s="21"/>
      <c r="H11" s="21">
        <f t="shared" si="0"/>
        <v>0</v>
      </c>
      <c r="I11" s="28"/>
      <c r="J11" s="21"/>
      <c r="K11" s="21"/>
      <c r="L11" s="21">
        <f t="shared" si="2"/>
        <v>0</v>
      </c>
      <c r="M11" s="28"/>
      <c r="N11" s="3"/>
    </row>
    <row r="12" spans="1:14" x14ac:dyDescent="0.25">
      <c r="A12" s="19"/>
      <c r="B12" s="19"/>
      <c r="C12" s="26" t="s">
        <v>8</v>
      </c>
      <c r="D12" s="26"/>
      <c r="E12" s="27"/>
      <c r="F12" s="21">
        <v>499</v>
      </c>
      <c r="G12" s="21">
        <v>520</v>
      </c>
      <c r="H12" s="21">
        <f t="shared" si="0"/>
        <v>-21</v>
      </c>
      <c r="I12" s="28">
        <f t="shared" si="1"/>
        <v>-4.0384615384615383</v>
      </c>
      <c r="J12" s="21">
        <v>3032</v>
      </c>
      <c r="K12" s="21">
        <v>3116</v>
      </c>
      <c r="L12" s="21">
        <f t="shared" si="2"/>
        <v>-84</v>
      </c>
      <c r="M12" s="28">
        <f t="shared" si="3"/>
        <v>-2.6957637997432604</v>
      </c>
      <c r="N12" s="3"/>
    </row>
    <row r="13" spans="1:14" x14ac:dyDescent="0.25">
      <c r="A13" s="19"/>
      <c r="B13" s="19"/>
      <c r="C13" s="19" t="s">
        <v>15</v>
      </c>
      <c r="D13" s="19"/>
      <c r="E13" s="27"/>
      <c r="F13" s="21"/>
      <c r="G13" s="21"/>
      <c r="H13" s="21"/>
      <c r="I13" s="28"/>
      <c r="J13" s="21"/>
      <c r="K13" s="21"/>
      <c r="L13" s="21"/>
      <c r="M13" s="28"/>
      <c r="N13" s="3"/>
    </row>
    <row r="14" spans="1:14" x14ac:dyDescent="0.25">
      <c r="A14" s="19"/>
      <c r="B14" s="19"/>
      <c r="C14" s="26" t="s">
        <v>9</v>
      </c>
      <c r="D14" s="26"/>
      <c r="E14" s="27"/>
      <c r="F14" s="21">
        <v>145</v>
      </c>
      <c r="G14" s="21">
        <v>115</v>
      </c>
      <c r="H14" s="21">
        <f>SUM(F14-G14)</f>
        <v>30</v>
      </c>
      <c r="I14" s="28">
        <f t="shared" si="1"/>
        <v>26.086956521739133</v>
      </c>
      <c r="J14" s="21">
        <v>765</v>
      </c>
      <c r="K14" s="21">
        <v>548</v>
      </c>
      <c r="L14" s="21">
        <f t="shared" si="2"/>
        <v>217</v>
      </c>
      <c r="M14" s="28">
        <f t="shared" si="3"/>
        <v>39.598540145985396</v>
      </c>
      <c r="N14" s="3"/>
    </row>
    <row r="15" spans="1:14" x14ac:dyDescent="0.25">
      <c r="A15" s="19"/>
      <c r="B15" s="29"/>
      <c r="C15" s="26" t="s">
        <v>10</v>
      </c>
      <c r="D15" s="26"/>
      <c r="E15" s="27"/>
      <c r="F15" s="21">
        <f>F16+F17+F18</f>
        <v>28461</v>
      </c>
      <c r="G15" s="21">
        <f>G16+G17+G18</f>
        <v>25110</v>
      </c>
      <c r="H15" s="21">
        <f t="shared" si="0"/>
        <v>3351</v>
      </c>
      <c r="I15" s="28">
        <f t="shared" si="1"/>
        <v>13.345280764635604</v>
      </c>
      <c r="J15" s="21">
        <f>J16+J17+J18</f>
        <v>124099</v>
      </c>
      <c r="K15" s="21">
        <f>K16+K17+K18</f>
        <v>110328</v>
      </c>
      <c r="L15" s="21">
        <f t="shared" si="2"/>
        <v>13771</v>
      </c>
      <c r="M15" s="28">
        <f t="shared" si="3"/>
        <v>12.481872235515917</v>
      </c>
      <c r="N15" s="3"/>
    </row>
    <row r="16" spans="1:14" x14ac:dyDescent="0.25">
      <c r="A16" s="19"/>
      <c r="B16" s="29"/>
      <c r="C16" s="29" t="s">
        <v>4</v>
      </c>
      <c r="D16" s="29" t="s">
        <v>20</v>
      </c>
      <c r="E16" s="27"/>
      <c r="F16" s="21">
        <v>17545</v>
      </c>
      <c r="G16" s="21">
        <v>14604</v>
      </c>
      <c r="H16" s="21">
        <f t="shared" si="0"/>
        <v>2941</v>
      </c>
      <c r="I16" s="28">
        <f t="shared" si="1"/>
        <v>20.138318268967407</v>
      </c>
      <c r="J16" s="21">
        <v>76721</v>
      </c>
      <c r="K16" s="21">
        <v>64911</v>
      </c>
      <c r="L16" s="21">
        <f t="shared" si="2"/>
        <v>11810</v>
      </c>
      <c r="M16" s="28">
        <f t="shared" si="3"/>
        <v>18.194142749302891</v>
      </c>
      <c r="N16" s="3"/>
    </row>
    <row r="17" spans="1:14" x14ac:dyDescent="0.25">
      <c r="A17" s="19"/>
      <c r="B17" s="29"/>
      <c r="C17" s="29"/>
      <c r="D17" s="29" t="s">
        <v>21</v>
      </c>
      <c r="E17" s="27"/>
      <c r="F17" s="21">
        <v>9030</v>
      </c>
      <c r="G17" s="21">
        <v>8882</v>
      </c>
      <c r="H17" s="21">
        <f t="shared" si="0"/>
        <v>148</v>
      </c>
      <c r="I17" s="28">
        <f t="shared" si="1"/>
        <v>1.6662913758162576</v>
      </c>
      <c r="J17" s="21">
        <v>39347</v>
      </c>
      <c r="K17" s="21">
        <v>38564</v>
      </c>
      <c r="L17" s="21">
        <f t="shared" si="2"/>
        <v>783</v>
      </c>
      <c r="M17" s="28">
        <f t="shared" si="3"/>
        <v>2.030391038274038</v>
      </c>
      <c r="N17" s="3"/>
    </row>
    <row r="18" spans="1:14" x14ac:dyDescent="0.25">
      <c r="A18" s="19"/>
      <c r="B18" s="29"/>
      <c r="C18" s="29"/>
      <c r="D18" s="29" t="s">
        <v>22</v>
      </c>
      <c r="E18" s="27"/>
      <c r="F18" s="21">
        <v>1886</v>
      </c>
      <c r="G18" s="21">
        <v>1624</v>
      </c>
      <c r="H18" s="21">
        <f t="shared" si="0"/>
        <v>262</v>
      </c>
      <c r="I18" s="28">
        <f t="shared" si="1"/>
        <v>16.133004926108377</v>
      </c>
      <c r="J18" s="21">
        <v>8031</v>
      </c>
      <c r="K18" s="21">
        <v>6853</v>
      </c>
      <c r="L18" s="21">
        <f t="shared" si="2"/>
        <v>1178</v>
      </c>
      <c r="M18" s="28">
        <f t="shared" si="3"/>
        <v>17.189552021012695</v>
      </c>
      <c r="N18" s="3"/>
    </row>
    <row r="19" spans="1:14" ht="5.4" customHeight="1" x14ac:dyDescent="0.25">
      <c r="A19" s="19"/>
      <c r="B19" s="19"/>
      <c r="C19" s="19"/>
      <c r="D19" s="19"/>
      <c r="E19" s="27"/>
      <c r="F19" s="30"/>
      <c r="G19" s="30"/>
      <c r="H19" s="24">
        <f t="shared" si="0"/>
        <v>0</v>
      </c>
      <c r="I19" s="25"/>
      <c r="J19" s="30"/>
      <c r="K19" s="30"/>
      <c r="L19" s="24">
        <f t="shared" si="2"/>
        <v>0</v>
      </c>
      <c r="M19" s="25"/>
      <c r="N19" s="3"/>
    </row>
    <row r="20" spans="1:14" s="1" customFormat="1" x14ac:dyDescent="0.25">
      <c r="A20" s="22" t="s">
        <v>11</v>
      </c>
      <c r="B20" s="22"/>
      <c r="C20" s="22"/>
      <c r="D20" s="22"/>
      <c r="E20" s="23"/>
      <c r="F20" s="24">
        <f>F21+F22</f>
        <v>6014</v>
      </c>
      <c r="G20" s="24">
        <f>G21+G22</f>
        <v>4253</v>
      </c>
      <c r="H20" s="24">
        <f t="shared" si="0"/>
        <v>1761</v>
      </c>
      <c r="I20" s="25">
        <f t="shared" si="1"/>
        <v>41.406066306136843</v>
      </c>
      <c r="J20" s="24">
        <f>J21+J22</f>
        <v>21069</v>
      </c>
      <c r="K20" s="24">
        <f>K21+K22</f>
        <v>17252</v>
      </c>
      <c r="L20" s="24">
        <f t="shared" si="2"/>
        <v>3817</v>
      </c>
      <c r="M20" s="25">
        <f t="shared" si="3"/>
        <v>22.124971017852999</v>
      </c>
      <c r="N20" s="3"/>
    </row>
    <row r="21" spans="1:14" x14ac:dyDescent="0.25">
      <c r="A21" s="19" t="s">
        <v>4</v>
      </c>
      <c r="B21" s="26" t="s">
        <v>12</v>
      </c>
      <c r="C21" s="26"/>
      <c r="D21" s="26"/>
      <c r="E21" s="27"/>
      <c r="F21" s="21">
        <v>41</v>
      </c>
      <c r="G21" s="21">
        <v>37</v>
      </c>
      <c r="H21" s="21">
        <f t="shared" si="0"/>
        <v>4</v>
      </c>
      <c r="I21" s="28">
        <f t="shared" si="1"/>
        <v>10.810810810810811</v>
      </c>
      <c r="J21" s="21">
        <v>155</v>
      </c>
      <c r="K21" s="21">
        <v>135</v>
      </c>
      <c r="L21" s="21">
        <f t="shared" si="2"/>
        <v>20</v>
      </c>
      <c r="M21" s="28">
        <f t="shared" si="3"/>
        <v>14.814814814814813</v>
      </c>
      <c r="N21" s="3"/>
    </row>
    <row r="22" spans="1:14" x14ac:dyDescent="0.25">
      <c r="A22" s="19"/>
      <c r="B22" s="26" t="s">
        <v>13</v>
      </c>
      <c r="C22" s="26"/>
      <c r="D22" s="26"/>
      <c r="E22" s="27"/>
      <c r="F22" s="21">
        <f>F23+F24</f>
        <v>5973</v>
      </c>
      <c r="G22" s="21">
        <f>G23+G24</f>
        <v>4216</v>
      </c>
      <c r="H22" s="21">
        <f t="shared" si="0"/>
        <v>1757</v>
      </c>
      <c r="I22" s="28">
        <f t="shared" si="1"/>
        <v>41.674573055028468</v>
      </c>
      <c r="J22" s="21">
        <f>J23+J24</f>
        <v>20914</v>
      </c>
      <c r="K22" s="21">
        <f>K23+K24</f>
        <v>17117</v>
      </c>
      <c r="L22" s="21">
        <f t="shared" si="2"/>
        <v>3797</v>
      </c>
      <c r="M22" s="28">
        <f t="shared" si="3"/>
        <v>22.182625460068937</v>
      </c>
      <c r="N22" s="3"/>
    </row>
    <row r="23" spans="1:14" x14ac:dyDescent="0.25">
      <c r="A23" s="19"/>
      <c r="B23" s="19" t="s">
        <v>4</v>
      </c>
      <c r="C23" s="26" t="s">
        <v>17</v>
      </c>
      <c r="D23" s="26"/>
      <c r="E23" s="27"/>
      <c r="F23" s="21">
        <v>946</v>
      </c>
      <c r="G23" s="21">
        <v>845</v>
      </c>
      <c r="H23" s="21">
        <f t="shared" si="0"/>
        <v>101</v>
      </c>
      <c r="I23" s="28">
        <f t="shared" si="1"/>
        <v>11.952662721893493</v>
      </c>
      <c r="J23" s="21">
        <v>3248</v>
      </c>
      <c r="K23" s="21">
        <v>3032</v>
      </c>
      <c r="L23" s="21">
        <f t="shared" si="2"/>
        <v>216</v>
      </c>
      <c r="M23" s="28">
        <f t="shared" si="3"/>
        <v>7.1240105540897094</v>
      </c>
      <c r="N23" s="3"/>
    </row>
    <row r="24" spans="1:14" x14ac:dyDescent="0.25">
      <c r="A24" s="19"/>
      <c r="B24" s="19"/>
      <c r="C24" s="26" t="s">
        <v>16</v>
      </c>
      <c r="D24" s="26"/>
      <c r="E24" s="27"/>
      <c r="F24" s="21">
        <v>5027</v>
      </c>
      <c r="G24" s="21">
        <v>3371</v>
      </c>
      <c r="H24" s="21">
        <f t="shared" si="0"/>
        <v>1656</v>
      </c>
      <c r="I24" s="28">
        <f t="shared" si="1"/>
        <v>49.124888757045383</v>
      </c>
      <c r="J24" s="21">
        <v>17666</v>
      </c>
      <c r="K24" s="21">
        <v>14085</v>
      </c>
      <c r="L24" s="21">
        <f t="shared" si="2"/>
        <v>3581</v>
      </c>
      <c r="M24" s="28">
        <f t="shared" si="3"/>
        <v>25.424210152644658</v>
      </c>
    </row>
    <row r="25" spans="1:14" ht="5.4" customHeight="1" x14ac:dyDescent="0.25">
      <c r="M25" s="4"/>
    </row>
    <row r="26" spans="1:14" ht="2.25" customHeight="1" x14ac:dyDescent="0.25">
      <c r="A26" t="s">
        <v>18</v>
      </c>
    </row>
    <row r="27" spans="1:14" x14ac:dyDescent="0.25">
      <c r="A27" s="31" t="s">
        <v>19</v>
      </c>
      <c r="F27" s="2"/>
      <c r="G27" s="2"/>
      <c r="H27" s="2"/>
      <c r="I27" s="2"/>
    </row>
    <row r="28" spans="1:14" x14ac:dyDescent="0.25">
      <c r="F28" s="2"/>
      <c r="G28" s="2"/>
      <c r="H28" s="2"/>
      <c r="I28" s="2"/>
      <c r="J28" s="2"/>
      <c r="K28" s="2"/>
      <c r="L28" s="2"/>
      <c r="M28" s="32" t="s">
        <v>28</v>
      </c>
      <c r="N28" s="2"/>
    </row>
    <row r="29" spans="1:14" x14ac:dyDescent="0.25">
      <c r="F29" s="2"/>
      <c r="G29" s="2"/>
      <c r="I29" s="2"/>
      <c r="J29" s="2"/>
      <c r="K29" s="2"/>
      <c r="L29" s="2"/>
      <c r="M29" s="2"/>
    </row>
  </sheetData>
  <mergeCells count="20">
    <mergeCell ref="A8:D8"/>
    <mergeCell ref="B10:D10"/>
    <mergeCell ref="A1:M1"/>
    <mergeCell ref="A2:M2"/>
    <mergeCell ref="F6:H6"/>
    <mergeCell ref="J6:L6"/>
    <mergeCell ref="J4:K4"/>
    <mergeCell ref="F4:G4"/>
    <mergeCell ref="H4:I5"/>
    <mergeCell ref="A4:E6"/>
    <mergeCell ref="L4:M5"/>
    <mergeCell ref="C24:D24"/>
    <mergeCell ref="B9:D9"/>
    <mergeCell ref="C12:D12"/>
    <mergeCell ref="B21:D21"/>
    <mergeCell ref="B22:D22"/>
    <mergeCell ref="C23:D23"/>
    <mergeCell ref="C15:D15"/>
    <mergeCell ref="A20:D20"/>
    <mergeCell ref="C14:D14"/>
  </mergeCells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Vogel, Lisa (LfStat)</cp:lastModifiedBy>
  <cp:lastPrinted>2022-07-11T11:33:40Z</cp:lastPrinted>
  <dcterms:created xsi:type="dcterms:W3CDTF">1996-10-17T05:27:31Z</dcterms:created>
  <dcterms:modified xsi:type="dcterms:W3CDTF">2022-07-11T11:38:03Z</dcterms:modified>
</cp:coreProperties>
</file>