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DieseArbeitsmappe" defaultThemeVersion="124226"/>
  <xr:revisionPtr revIDLastSave="0" documentId="13_ncr:1_{977348F4-978F-4F42-9CE9-AC56A777FF3F}" xr6:coauthVersionLast="36" xr6:coauthVersionMax="36" xr10:uidLastSave="{00000000-0000-0000-0000-000000000000}"/>
  <bookViews>
    <workbookView xWindow="4056" yWindow="-156" windowWidth="13416" windowHeight="9252" xr2:uid="{00000000-000D-0000-FFFF-FFFF00000000}"/>
  </bookViews>
  <sheets>
    <sheet name="PM" sheetId="1" r:id="rId1"/>
  </sheets>
  <definedNames>
    <definedName name="_xlnm.Print_Area" localSheetId="0">PM!$A$1:$M$27</definedName>
  </definedNames>
  <calcPr calcId="191029"/>
</workbook>
</file>

<file path=xl/calcChain.xml><?xml version="1.0" encoding="utf-8"?>
<calcChain xmlns="http://schemas.openxmlformats.org/spreadsheetml/2006/main">
  <c r="K21" i="1" l="1"/>
  <c r="M23" i="1" l="1"/>
  <c r="L23" i="1"/>
  <c r="I23" i="1"/>
  <c r="H23" i="1"/>
  <c r="M22" i="1"/>
  <c r="L22" i="1"/>
  <c r="I22" i="1"/>
  <c r="H22" i="1"/>
  <c r="J21" i="1"/>
  <c r="M21" i="1" s="1"/>
  <c r="G21" i="1"/>
  <c r="G19" i="1" s="1"/>
  <c r="F21" i="1"/>
  <c r="M20" i="1"/>
  <c r="L20" i="1"/>
  <c r="I20" i="1"/>
  <c r="H20" i="1"/>
  <c r="J19" i="1"/>
  <c r="L18" i="1"/>
  <c r="H18" i="1"/>
  <c r="M17" i="1"/>
  <c r="L17" i="1"/>
  <c r="I17" i="1"/>
  <c r="H17" i="1"/>
  <c r="M16" i="1"/>
  <c r="L16" i="1"/>
  <c r="I16" i="1"/>
  <c r="H16" i="1"/>
  <c r="M15" i="1"/>
  <c r="L15" i="1"/>
  <c r="I15" i="1"/>
  <c r="H15" i="1"/>
  <c r="K14" i="1"/>
  <c r="K9" i="1" s="1"/>
  <c r="K7" i="1" s="1"/>
  <c r="J14" i="1"/>
  <c r="G14" i="1"/>
  <c r="G9" i="1" s="1"/>
  <c r="G7" i="1" s="1"/>
  <c r="F14" i="1"/>
  <c r="M13" i="1"/>
  <c r="L13" i="1"/>
  <c r="I13" i="1"/>
  <c r="H13" i="1"/>
  <c r="M11" i="1"/>
  <c r="L11" i="1"/>
  <c r="I11" i="1"/>
  <c r="H11" i="1"/>
  <c r="L10" i="1"/>
  <c r="H10" i="1"/>
  <c r="M8" i="1"/>
  <c r="L8" i="1"/>
  <c r="I8" i="1"/>
  <c r="H8" i="1"/>
  <c r="M14" i="1" l="1"/>
  <c r="K19" i="1"/>
  <c r="L19" i="1" s="1"/>
  <c r="L21" i="1"/>
  <c r="I21" i="1"/>
  <c r="I14" i="1"/>
  <c r="M19" i="1"/>
  <c r="H21" i="1"/>
  <c r="F19" i="1"/>
  <c r="F9" i="1"/>
  <c r="J9" i="1"/>
  <c r="H14" i="1"/>
  <c r="L14" i="1"/>
  <c r="H19" i="1" l="1"/>
  <c r="I19" i="1"/>
  <c r="J7" i="1"/>
  <c r="M9" i="1"/>
  <c r="L9" i="1"/>
  <c r="F7" i="1"/>
  <c r="I9" i="1"/>
  <c r="H9" i="1"/>
  <c r="M7" i="1" l="1"/>
  <c r="L7" i="1"/>
  <c r="I7" i="1"/>
  <c r="H7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<sst xmlns="http://schemas.openxmlformats.org/spreadsheetml/2006/main" count="37" uniqueCount="29">
  <si>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</si>
  <si>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</si>
  <si>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</si>
  <si>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</si>
  <si>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</si>
  <si>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</si>
  <si>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</si>
  <si>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</si>
  <si>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</si>
  <si>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</si>
  <si>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</si>
  <si>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</si>
  <si>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</si>
  <si>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</si>
  <si>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</si>
  <si>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</si>
  <si>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</si>
  <si>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</si>
  <si>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</si>
  <si>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</si>
  <si>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</si>
  <si>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</si>
  <si>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</si>
  <si>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</si>
  <si>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Oktober 2023</t>
  </si>
  <si>
    <t>Oktober</t>
  </si>
  <si>
    <t>Januar - Oktober</t>
  </si>
  <si>
    <t>2022*)</t>
  </si>
  <si>
    <t>© Bayerisches Landesamt für Statistik,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</si>
</sst>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166" fontId="4" fillId="0" borderId="0" xfId="0" applyNumberFormat="1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/>
    <xf numFmtId="165" fontId="5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4" xfId="0" applyFont="1" applyBorder="1"/>
    <xf numFmtId="165" fontId="6" fillId="0" borderId="0" xfId="0" applyNumberFormat="1" applyFont="1"/>
    <xf numFmtId="166" fontId="7" fillId="0" borderId="0" xfId="0" applyNumberFormat="1" applyFont="1"/>
    <xf numFmtId="164" fontId="5" fillId="0" borderId="0" xfId="0" applyNumberFormat="1" applyFont="1" applyAlignment="1">
      <alignment horizontal="left"/>
    </xf>
    <xf numFmtId="0" fontId="5" fillId="0" borderId="4" xfId="0" applyFont="1" applyBorder="1"/>
    <xf numFmtId="166" fontId="8" fillId="0" borderId="0" xfId="0" applyNumberFormat="1" applyFont="1"/>
    <xf numFmtId="164" fontId="5" fillId="0" borderId="0" xfId="0" applyNumberFormat="1" applyFont="1" applyAlignment="1">
      <alignment horizontal="left"/>
    </xf>
    <xf numFmtId="3" fontId="5" fillId="0" borderId="0" xfId="0" applyNumberFormat="1" applyFont="1" applyFill="1"/>
    <xf numFmtId="0" fontId="2" fillId="0" borderId="0" xfId="0" applyFont="1"/>
    <xf numFmtId="165" fontId="2" fillId="0" borderId="0" xfId="0" applyNumberFormat="1" applyFont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28"/>
  <sheetViews>
    <sheetView tabSelected="1" zoomScaleNormal="100" workbookViewId="0">
      <selection activeCell="J30" sqref="J30"/>
    </sheetView>
  </sheetViews>
  <sheetFormatPr baseColWidth="10" defaultRowHeight="13.2" x14ac:dyDescent="0.25"/>
  <cols>
    <col min="1" max="2" width="3.6640625" customWidth="1"/>
    <col min="3" max="3" width="4.88671875" customWidth="1"/>
    <col min="4" max="4" width="26.88671875" customWidth="1"/>
    <col min="5" max="5" width="1" customWidth="1"/>
    <col min="6" max="7" width="11.6640625" customWidth="1"/>
    <col min="8" max="9" width="8.6640625" customWidth="1"/>
    <col min="12" max="13" width="8.6640625" customWidth="1"/>
  </cols>
  <sheetData>
    <row r="1" spans="1:14" ht="15" customHeight="1" x14ac:dyDescent="0.25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4" ht="15" customHeight="1" x14ac:dyDescent="0.25">
      <c r="A2" s="6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4" ht="18.75" customHeight="1" x14ac:dyDescent="0.25">
      <c r="A3" s="7" t="s">
        <v>3</v>
      </c>
      <c r="B3" s="8"/>
      <c r="C3" s="8"/>
      <c r="D3" s="8"/>
      <c r="E3" s="9"/>
      <c r="F3" s="10" t="s">
        <v>25</v>
      </c>
      <c r="G3" s="10"/>
      <c r="H3" s="11" t="s">
        <v>0</v>
      </c>
      <c r="I3" s="12"/>
      <c r="J3" s="10" t="s">
        <v>26</v>
      </c>
      <c r="K3" s="10"/>
      <c r="L3" s="11" t="s">
        <v>0</v>
      </c>
      <c r="M3" s="12"/>
    </row>
    <row r="4" spans="1:14" ht="18.75" customHeight="1" x14ac:dyDescent="0.25">
      <c r="A4" s="13"/>
      <c r="B4" s="13"/>
      <c r="C4" s="13"/>
      <c r="D4" s="13"/>
      <c r="E4" s="14"/>
      <c r="F4" s="15">
        <v>2023</v>
      </c>
      <c r="G4" s="15" t="s">
        <v>27</v>
      </c>
      <c r="H4" s="11"/>
      <c r="I4" s="12"/>
      <c r="J4" s="15">
        <v>2023</v>
      </c>
      <c r="K4" s="15" t="s">
        <v>27</v>
      </c>
      <c r="L4" s="11"/>
      <c r="M4" s="12"/>
    </row>
    <row r="5" spans="1:14" ht="18.75" customHeight="1" x14ac:dyDescent="0.25">
      <c r="A5" s="16"/>
      <c r="B5" s="16"/>
      <c r="C5" s="16"/>
      <c r="D5" s="16"/>
      <c r="E5" s="17"/>
      <c r="F5" s="11" t="s">
        <v>2</v>
      </c>
      <c r="G5" s="11"/>
      <c r="H5" s="11"/>
      <c r="I5" s="18" t="s">
        <v>1</v>
      </c>
      <c r="J5" s="11" t="s">
        <v>2</v>
      </c>
      <c r="K5" s="11"/>
      <c r="L5" s="11"/>
      <c r="M5" s="18" t="s">
        <v>1</v>
      </c>
    </row>
    <row r="6" spans="1:14" x14ac:dyDescent="0.25">
      <c r="A6" s="19"/>
      <c r="B6" s="19"/>
      <c r="C6" s="19"/>
      <c r="D6" s="19"/>
      <c r="E6" s="20"/>
      <c r="F6" s="21"/>
      <c r="G6" s="21"/>
      <c r="H6" s="19"/>
      <c r="I6" s="19"/>
      <c r="J6" s="21"/>
      <c r="K6" s="21"/>
      <c r="L6" s="19"/>
      <c r="M6" s="19"/>
    </row>
    <row r="7" spans="1:14" s="1" customFormat="1" x14ac:dyDescent="0.25">
      <c r="A7" s="22" t="s">
        <v>14</v>
      </c>
      <c r="B7" s="22"/>
      <c r="C7" s="22"/>
      <c r="D7" s="22"/>
      <c r="E7" s="23"/>
      <c r="F7" s="24">
        <f>F8+F9</f>
        <v>33186</v>
      </c>
      <c r="G7" s="24">
        <f>G8+G9</f>
        <v>33614</v>
      </c>
      <c r="H7" s="24">
        <f>SUM(F7-G7)</f>
        <v>-428</v>
      </c>
      <c r="I7" s="25">
        <f>SUM(F7-G7)/G7%</f>
        <v>-1.2732789908966502</v>
      </c>
      <c r="J7" s="24">
        <f>J8+J9</f>
        <v>318945</v>
      </c>
      <c r="K7" s="24">
        <f>K8+K9</f>
        <v>312112</v>
      </c>
      <c r="L7" s="24">
        <f>SUM(J7-K7)</f>
        <v>6833</v>
      </c>
      <c r="M7" s="25">
        <f>SUM(J7-K7)/K7%</f>
        <v>2.189278207822833</v>
      </c>
      <c r="N7" s="3"/>
    </row>
    <row r="8" spans="1:14" x14ac:dyDescent="0.25">
      <c r="A8" s="19" t="s">
        <v>4</v>
      </c>
      <c r="B8" s="26" t="s">
        <v>5</v>
      </c>
      <c r="C8" s="26"/>
      <c r="D8" s="26"/>
      <c r="E8" s="27"/>
      <c r="F8" s="21">
        <v>4107</v>
      </c>
      <c r="G8" s="21">
        <v>4518</v>
      </c>
      <c r="H8" s="21">
        <f t="shared" ref="H8:H23" si="0">SUM(F8-G8)</f>
        <v>-411</v>
      </c>
      <c r="I8" s="28">
        <f t="shared" ref="I8:I23" si="1">SUM(F8-G8)/G8%</f>
        <v>-9.0969455511288189</v>
      </c>
      <c r="J8" s="21">
        <v>42219</v>
      </c>
      <c r="K8" s="21">
        <v>42931</v>
      </c>
      <c r="L8" s="21">
        <f t="shared" ref="L8:L23" si="2">SUM(J8-K8)</f>
        <v>-712</v>
      </c>
      <c r="M8" s="28">
        <f t="shared" ref="M8:M23" si="3">SUM(J8-K8)/K8%</f>
        <v>-1.658475227690946</v>
      </c>
      <c r="N8" s="3"/>
    </row>
    <row r="9" spans="1:14" x14ac:dyDescent="0.25">
      <c r="A9" s="19"/>
      <c r="B9" s="26" t="s">
        <v>6</v>
      </c>
      <c r="C9" s="26"/>
      <c r="D9" s="26"/>
      <c r="E9" s="27"/>
      <c r="F9" s="21">
        <f>F11+F13+F14</f>
        <v>29079</v>
      </c>
      <c r="G9" s="21">
        <f>G11+G13+G14</f>
        <v>29096</v>
      </c>
      <c r="H9" s="21">
        <f t="shared" si="0"/>
        <v>-17</v>
      </c>
      <c r="I9" s="28">
        <f t="shared" si="1"/>
        <v>-5.8427275226835308E-2</v>
      </c>
      <c r="J9" s="21">
        <f>J11+J13+J14</f>
        <v>276726</v>
      </c>
      <c r="K9" s="21">
        <f>K11+K13+K14</f>
        <v>269181</v>
      </c>
      <c r="L9" s="21">
        <f t="shared" si="2"/>
        <v>7545</v>
      </c>
      <c r="M9" s="28">
        <f t="shared" si="3"/>
        <v>2.8029467161500996</v>
      </c>
      <c r="N9" s="3"/>
    </row>
    <row r="10" spans="1:14" x14ac:dyDescent="0.25">
      <c r="A10" s="19"/>
      <c r="B10" s="19" t="s">
        <v>4</v>
      </c>
      <c r="C10" s="19" t="s">
        <v>7</v>
      </c>
      <c r="D10" s="19"/>
      <c r="E10" s="27"/>
      <c r="F10" s="21"/>
      <c r="G10" s="21"/>
      <c r="H10" s="21">
        <f t="shared" si="0"/>
        <v>0</v>
      </c>
      <c r="I10" s="28"/>
      <c r="J10" s="21"/>
      <c r="K10" s="21"/>
      <c r="L10" s="21">
        <f t="shared" si="2"/>
        <v>0</v>
      </c>
      <c r="M10" s="28"/>
      <c r="N10" s="3"/>
    </row>
    <row r="11" spans="1:14" x14ac:dyDescent="0.25">
      <c r="A11" s="19"/>
      <c r="B11" s="19"/>
      <c r="C11" s="26" t="s">
        <v>8</v>
      </c>
      <c r="D11" s="26"/>
      <c r="E11" s="27"/>
      <c r="F11" s="21">
        <v>544</v>
      </c>
      <c r="G11" s="21">
        <v>587</v>
      </c>
      <c r="H11" s="21">
        <f t="shared" si="0"/>
        <v>-43</v>
      </c>
      <c r="I11" s="28">
        <f t="shared" si="1"/>
        <v>-7.3253833049403747</v>
      </c>
      <c r="J11" s="21">
        <v>5720</v>
      </c>
      <c r="K11" s="21">
        <v>5869</v>
      </c>
      <c r="L11" s="21">
        <f t="shared" si="2"/>
        <v>-149</v>
      </c>
      <c r="M11" s="28">
        <f t="shared" si="3"/>
        <v>-2.5387629919918213</v>
      </c>
      <c r="N11" s="3"/>
    </row>
    <row r="12" spans="1:14" x14ac:dyDescent="0.25">
      <c r="A12" s="19"/>
      <c r="B12" s="19"/>
      <c r="C12" s="19" t="s">
        <v>15</v>
      </c>
      <c r="D12" s="19"/>
      <c r="E12" s="27"/>
      <c r="F12" s="21"/>
      <c r="G12" s="21"/>
      <c r="H12" s="21"/>
      <c r="I12" s="28"/>
      <c r="J12" s="21"/>
      <c r="K12" s="21"/>
      <c r="L12" s="21"/>
      <c r="M12" s="28"/>
      <c r="N12" s="3"/>
    </row>
    <row r="13" spans="1:14" x14ac:dyDescent="0.25">
      <c r="A13" s="19"/>
      <c r="B13" s="19"/>
      <c r="C13" s="26" t="s">
        <v>9</v>
      </c>
      <c r="D13" s="26"/>
      <c r="E13" s="27"/>
      <c r="F13" s="21">
        <v>146</v>
      </c>
      <c r="G13" s="21">
        <v>222</v>
      </c>
      <c r="H13" s="21">
        <f>SUM(F13-G13)</f>
        <v>-76</v>
      </c>
      <c r="I13" s="28">
        <f t="shared" si="1"/>
        <v>-34.234234234234229</v>
      </c>
      <c r="J13" s="21">
        <v>1712</v>
      </c>
      <c r="K13" s="21">
        <v>1794</v>
      </c>
      <c r="L13" s="21">
        <f t="shared" si="2"/>
        <v>-82</v>
      </c>
      <c r="M13" s="28">
        <f t="shared" si="3"/>
        <v>-4.5707915273132658</v>
      </c>
      <c r="N13" s="3"/>
    </row>
    <row r="14" spans="1:14" x14ac:dyDescent="0.25">
      <c r="A14" s="19"/>
      <c r="B14" s="29"/>
      <c r="C14" s="26" t="s">
        <v>10</v>
      </c>
      <c r="D14" s="26"/>
      <c r="E14" s="27"/>
      <c r="F14" s="21">
        <f>F15+F16+F17</f>
        <v>28389</v>
      </c>
      <c r="G14" s="21">
        <f>G15+G16+G17</f>
        <v>28287</v>
      </c>
      <c r="H14" s="21">
        <f t="shared" si="0"/>
        <v>102</v>
      </c>
      <c r="I14" s="28">
        <f t="shared" si="1"/>
        <v>0.36058967016650756</v>
      </c>
      <c r="J14" s="21">
        <f>J15+J16+J17</f>
        <v>269294</v>
      </c>
      <c r="K14" s="21">
        <f>K15+K16+K17</f>
        <v>261518</v>
      </c>
      <c r="L14" s="21">
        <f t="shared" si="2"/>
        <v>7776</v>
      </c>
      <c r="M14" s="28">
        <f t="shared" si="3"/>
        <v>2.9734090961234028</v>
      </c>
      <c r="N14" s="3"/>
    </row>
    <row r="15" spans="1:14" x14ac:dyDescent="0.25">
      <c r="A15" s="19"/>
      <c r="B15" s="29"/>
      <c r="C15" s="29" t="s">
        <v>4</v>
      </c>
      <c r="D15" s="29" t="s">
        <v>20</v>
      </c>
      <c r="E15" s="27"/>
      <c r="F15" s="21">
        <v>17855</v>
      </c>
      <c r="G15" s="21">
        <v>18281</v>
      </c>
      <c r="H15" s="21">
        <f t="shared" si="0"/>
        <v>-426</v>
      </c>
      <c r="I15" s="28">
        <f t="shared" si="1"/>
        <v>-2.3302882774465292</v>
      </c>
      <c r="J15" s="21">
        <v>169364</v>
      </c>
      <c r="K15" s="21">
        <v>162880</v>
      </c>
      <c r="L15" s="21">
        <f t="shared" si="2"/>
        <v>6484</v>
      </c>
      <c r="M15" s="28">
        <f t="shared" si="3"/>
        <v>3.980844793713163</v>
      </c>
      <c r="N15" s="3"/>
    </row>
    <row r="16" spans="1:14" x14ac:dyDescent="0.25">
      <c r="A16" s="19"/>
      <c r="B16" s="29"/>
      <c r="C16" s="29"/>
      <c r="D16" s="29" t="s">
        <v>21</v>
      </c>
      <c r="E16" s="27"/>
      <c r="F16" s="21">
        <v>8561</v>
      </c>
      <c r="G16" s="21">
        <v>7878</v>
      </c>
      <c r="H16" s="21">
        <f t="shared" si="0"/>
        <v>683</v>
      </c>
      <c r="I16" s="28">
        <f t="shared" si="1"/>
        <v>8.669713125158669</v>
      </c>
      <c r="J16" s="21">
        <v>80086</v>
      </c>
      <c r="K16" s="21">
        <v>79764</v>
      </c>
      <c r="L16" s="21">
        <f t="shared" si="2"/>
        <v>322</v>
      </c>
      <c r="M16" s="28">
        <f t="shared" si="3"/>
        <v>0.40369088811995385</v>
      </c>
      <c r="N16" s="3"/>
    </row>
    <row r="17" spans="1:14" x14ac:dyDescent="0.25">
      <c r="A17" s="19"/>
      <c r="B17" s="29"/>
      <c r="C17" s="29"/>
      <c r="D17" s="29" t="s">
        <v>22</v>
      </c>
      <c r="E17" s="27"/>
      <c r="F17" s="21">
        <v>1973</v>
      </c>
      <c r="G17" s="21">
        <v>2128</v>
      </c>
      <c r="H17" s="21">
        <f t="shared" si="0"/>
        <v>-155</v>
      </c>
      <c r="I17" s="28">
        <f t="shared" si="1"/>
        <v>-7.2838345864661651</v>
      </c>
      <c r="J17" s="21">
        <v>19844</v>
      </c>
      <c r="K17" s="21">
        <v>18874</v>
      </c>
      <c r="L17" s="21">
        <f t="shared" si="2"/>
        <v>970</v>
      </c>
      <c r="M17" s="28">
        <f t="shared" si="3"/>
        <v>5.1393451308678602</v>
      </c>
      <c r="N17" s="3"/>
    </row>
    <row r="18" spans="1:14" x14ac:dyDescent="0.25">
      <c r="A18" s="19"/>
      <c r="B18" s="19"/>
      <c r="C18" s="19"/>
      <c r="D18" s="19"/>
      <c r="E18" s="27"/>
      <c r="F18" s="30"/>
      <c r="G18" s="30"/>
      <c r="H18" s="24">
        <f t="shared" si="0"/>
        <v>0</v>
      </c>
      <c r="I18" s="25"/>
      <c r="J18" s="30"/>
      <c r="K18" s="30"/>
      <c r="L18" s="24">
        <f t="shared" si="2"/>
        <v>0</v>
      </c>
      <c r="M18" s="25"/>
      <c r="N18" s="3"/>
    </row>
    <row r="19" spans="1:14" s="1" customFormat="1" x14ac:dyDescent="0.25">
      <c r="A19" s="22" t="s">
        <v>11</v>
      </c>
      <c r="B19" s="22"/>
      <c r="C19" s="22"/>
      <c r="D19" s="22"/>
      <c r="E19" s="23"/>
      <c r="F19" s="24">
        <f>F20+F21</f>
        <v>5106</v>
      </c>
      <c r="G19" s="24">
        <f>G20+G21</f>
        <v>5636</v>
      </c>
      <c r="H19" s="24">
        <f t="shared" si="0"/>
        <v>-530</v>
      </c>
      <c r="I19" s="25">
        <f t="shared" si="1"/>
        <v>-9.4038325053229244</v>
      </c>
      <c r="J19" s="24">
        <f>J20+J21</f>
        <v>53291</v>
      </c>
      <c r="K19" s="24">
        <f>K20+K21</f>
        <v>53877</v>
      </c>
      <c r="L19" s="24">
        <f t="shared" si="2"/>
        <v>-586</v>
      </c>
      <c r="M19" s="25">
        <f t="shared" si="3"/>
        <v>-1.0876626389739592</v>
      </c>
      <c r="N19" s="3"/>
    </row>
    <row r="20" spans="1:14" x14ac:dyDescent="0.25">
      <c r="A20" s="19" t="s">
        <v>4</v>
      </c>
      <c r="B20" s="26" t="s">
        <v>12</v>
      </c>
      <c r="C20" s="26"/>
      <c r="D20" s="26"/>
      <c r="E20" s="27"/>
      <c r="F20" s="21">
        <v>42</v>
      </c>
      <c r="G20" s="21">
        <v>52</v>
      </c>
      <c r="H20" s="21">
        <f t="shared" si="0"/>
        <v>-10</v>
      </c>
      <c r="I20" s="28">
        <f t="shared" si="1"/>
        <v>-19.23076923076923</v>
      </c>
      <c r="J20" s="21">
        <v>417</v>
      </c>
      <c r="K20" s="21">
        <v>451</v>
      </c>
      <c r="L20" s="21">
        <f t="shared" si="2"/>
        <v>-34</v>
      </c>
      <c r="M20" s="28">
        <f t="shared" si="3"/>
        <v>-7.5388026607538805</v>
      </c>
      <c r="N20" s="3"/>
    </row>
    <row r="21" spans="1:14" x14ac:dyDescent="0.25">
      <c r="A21" s="19"/>
      <c r="B21" s="26" t="s">
        <v>13</v>
      </c>
      <c r="C21" s="26"/>
      <c r="D21" s="26"/>
      <c r="E21" s="27"/>
      <c r="F21" s="21">
        <f>F22+F23</f>
        <v>5064</v>
      </c>
      <c r="G21" s="21">
        <f>G22+G23</f>
        <v>5584</v>
      </c>
      <c r="H21" s="21">
        <f t="shared" si="0"/>
        <v>-520</v>
      </c>
      <c r="I21" s="28">
        <f t="shared" si="1"/>
        <v>-9.3123209169054437</v>
      </c>
      <c r="J21" s="21">
        <f>J22+J23</f>
        <v>52874</v>
      </c>
      <c r="K21" s="21">
        <f>K22+K23</f>
        <v>53426</v>
      </c>
      <c r="L21" s="21">
        <f t="shared" si="2"/>
        <v>-552</v>
      </c>
      <c r="M21" s="28">
        <f t="shared" si="3"/>
        <v>-1.0332048066484483</v>
      </c>
      <c r="N21" s="3"/>
    </row>
    <row r="22" spans="1:14" x14ac:dyDescent="0.25">
      <c r="A22" s="19"/>
      <c r="B22" s="19" t="s">
        <v>4</v>
      </c>
      <c r="C22" s="26" t="s">
        <v>17</v>
      </c>
      <c r="D22" s="26"/>
      <c r="E22" s="27"/>
      <c r="F22" s="21">
        <v>688</v>
      </c>
      <c r="G22" s="21">
        <v>880</v>
      </c>
      <c r="H22" s="21">
        <f t="shared" si="0"/>
        <v>-192</v>
      </c>
      <c r="I22" s="28">
        <f t="shared" si="1"/>
        <v>-21.818181818181817</v>
      </c>
      <c r="J22" s="21">
        <v>8010</v>
      </c>
      <c r="K22" s="21">
        <v>8782</v>
      </c>
      <c r="L22" s="21">
        <f t="shared" si="2"/>
        <v>-772</v>
      </c>
      <c r="M22" s="28">
        <f t="shared" si="3"/>
        <v>-8.7907082669095882</v>
      </c>
      <c r="N22" s="3"/>
    </row>
    <row r="23" spans="1:14" x14ac:dyDescent="0.25">
      <c r="A23" s="19"/>
      <c r="B23" s="19"/>
      <c r="C23" s="26" t="s">
        <v>16</v>
      </c>
      <c r="D23" s="26"/>
      <c r="E23" s="27"/>
      <c r="F23" s="21">
        <v>4376</v>
      </c>
      <c r="G23" s="21">
        <v>4704</v>
      </c>
      <c r="H23" s="21">
        <f t="shared" si="0"/>
        <v>-328</v>
      </c>
      <c r="I23" s="28">
        <f t="shared" si="1"/>
        <v>-6.9727891156462585</v>
      </c>
      <c r="J23" s="21">
        <v>44864</v>
      </c>
      <c r="K23" s="21">
        <v>44644</v>
      </c>
      <c r="L23" s="21">
        <f t="shared" si="2"/>
        <v>220</v>
      </c>
      <c r="M23" s="28">
        <f t="shared" si="3"/>
        <v>0.49278738464295313</v>
      </c>
    </row>
    <row r="24" spans="1:14" ht="4.2" customHeight="1" x14ac:dyDescent="0.25">
      <c r="M24" s="4"/>
    </row>
    <row r="25" spans="1:14" ht="2.25" customHeight="1" x14ac:dyDescent="0.25">
      <c r="A25" t="s">
        <v>18</v>
      </c>
    </row>
    <row r="26" spans="1:14" x14ac:dyDescent="0.25">
      <c r="A26" s="31" t="s">
        <v>19</v>
      </c>
      <c r="F26" s="2"/>
      <c r="G26" s="2"/>
      <c r="H26" s="2"/>
      <c r="I26" s="2"/>
      <c r="J26" s="32" t="s">
        <v>28</v>
      </c>
      <c r="K26" s="32"/>
      <c r="L26" s="32"/>
      <c r="M26" s="32"/>
    </row>
    <row r="27" spans="1:14" x14ac:dyDescent="0.25">
      <c r="F27" s="2"/>
      <c r="G27" s="2"/>
      <c r="H27" s="2"/>
      <c r="I27" s="2"/>
      <c r="J27" s="32"/>
      <c r="K27" s="32"/>
      <c r="L27" s="32"/>
      <c r="M27" s="32"/>
      <c r="N27" s="2"/>
    </row>
    <row r="28" spans="1:14" x14ac:dyDescent="0.25">
      <c r="F28" s="2"/>
      <c r="G28" s="2"/>
      <c r="I28" s="2"/>
      <c r="J28" s="2"/>
      <c r="K28" s="2"/>
      <c r="L28" s="2"/>
      <c r="M28" s="2"/>
    </row>
  </sheetData>
  <mergeCells count="21">
    <mergeCell ref="A7:D7"/>
    <mergeCell ref="B9:D9"/>
    <mergeCell ref="J26:M27"/>
    <mergeCell ref="A1:M1"/>
    <mergeCell ref="A2:M2"/>
    <mergeCell ref="F5:H5"/>
    <mergeCell ref="J5:L5"/>
    <mergeCell ref="J3:K3"/>
    <mergeCell ref="F3:G3"/>
    <mergeCell ref="H3:I4"/>
    <mergeCell ref="A3:E5"/>
    <mergeCell ref="L3:M4"/>
    <mergeCell ref="C23:D23"/>
    <mergeCell ref="B8:D8"/>
    <mergeCell ref="C11:D11"/>
    <mergeCell ref="B20:D20"/>
    <mergeCell ref="B21:D21"/>
    <mergeCell ref="C22:D22"/>
    <mergeCell ref="C14:D14"/>
    <mergeCell ref="A19:D19"/>
    <mergeCell ref="C13:D13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2023-12-12T13:39:20Z</dcterms:created>
  <dcterms:modified xsi:type="dcterms:W3CDTF">2023-12-12T13:39:24Z</dcterms:modified>
</cp:coreProperties>
</file>